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H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D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<sst xmlns="http://schemas.openxmlformats.org/spreadsheetml/2006/main" count="236" uniqueCount="202">
  <si>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</si>
  <si>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</si>
  <si>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</si>
  <si>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</si>
  <si>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</si>
  <si>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</si>
  <si>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</si>
  <si>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</si>
  <si>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</si>
  <si>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</si>
  <si>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</si>
  <si>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</si>
  <si>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</si>
  <si>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</si>
  <si>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</si>
  <si>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</si>
  <si>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</si>
  <si>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1.干部培训费</t>
  </si>
  <si>
    <t xml:space="preserve">  2.课题调研经费</t>
  </si>
  <si>
    <t xml:space="preserve">  3.师资培训费</t>
  </si>
  <si>
    <t xml:space="preserve">  4.信息化建设维护费</t>
  </si>
  <si>
    <t xml:space="preserve">  5.湘江大讲堂视频会议建设</t>
  </si>
  <si>
    <t xml:space="preserve">  6.扶贫专项</t>
  </si>
  <si>
    <t xml:space="preserve">  7.疫情观察</t>
  </si>
  <si>
    <r>
      <rPr>
        <sz val="12"/>
        <color indexed="8"/>
        <rFont val="仿宋"/>
        <charset val="134"/>
      </rPr>
      <t>公用经费：</t>
    </r>
  </si>
  <si>
    <t xml:space="preserve">  1.邮电费</t>
  </si>
  <si>
    <t xml:space="preserve">  2.电费</t>
  </si>
  <si>
    <t xml:space="preserve">  3.水费</t>
  </si>
  <si>
    <t xml:space="preserve">  4.印刷费</t>
  </si>
  <si>
    <t xml:space="preserve">  5.办公费</t>
  </si>
  <si>
    <t xml:space="preserve">  6.物业管理费</t>
  </si>
  <si>
    <t xml:space="preserve">  7.办公设备购置</t>
  </si>
  <si>
    <t xml:space="preserve">  8.其他商品和服务支出</t>
  </si>
  <si>
    <t xml:space="preserve">  9.其他交通费用</t>
  </si>
  <si>
    <t xml:space="preserve">  10.培训费</t>
  </si>
  <si>
    <t xml:space="preserve">  11.福利费</t>
  </si>
  <si>
    <t xml:space="preserve">  12.工会经费</t>
  </si>
  <si>
    <t xml:space="preserve">  13.劳务费</t>
  </si>
  <si>
    <t xml:space="preserve">  14.公务接待费</t>
  </si>
  <si>
    <t xml:space="preserve">  15.会议费</t>
  </si>
  <si>
    <t xml:space="preserve">  16.维修（护）费</t>
  </si>
  <si>
    <t xml:space="preserve">  17.党建费用</t>
  </si>
  <si>
    <t xml:space="preserve">  18.差旅费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</si>
  <si>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</si>
  <si>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</si>
  <si>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</si>
  <si>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</si>
  <si>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</si>
  <si>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</si>
  <si>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</si>
  <si>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</si>
  <si>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</si>
  <si>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</si>
  <si>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</si>
  <si>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</si>
  <si>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</si>
  <si>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  陈品杰            填报日期： 2025年9月8日              联系电话：17773699941</t>
  </si>
  <si>
    <t>附件2</t>
  </si>
  <si>
    <t>部门整体支出绩效自评表</t>
  </si>
  <si>
    <t>（ 2024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</si>
  <si>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</si>
  <si>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中共桃源县委党校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</si>
  <si>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</si>
  <si>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</si>
  <si>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</si>
  <si>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</si>
  <si>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</si>
  <si>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</si>
  <si>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</si>
  <si>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</si>
  <si>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</si>
  <si>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按收入性质分：424.73</t>
  </si>
  <si>
    <t>按支出性质分：424.73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</si>
  <si>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412.13</t>
    </r>
  </si>
  <si>
    <t>其中：基本支出：345.39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</si>
  <si>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</si>
  <si>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66.74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</si>
  <si>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</si>
  <si>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t xml:space="preserve">   事业收入：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</si>
  <si>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其他收入：</t>
    </r>
    <r>
      <rPr>
        <sz val="10"/>
        <color rgb="FF000000"/>
        <rFont val="Times New Roman"/>
        <charset val="134"/>
      </rPr>
      <t>12.6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</si>
  <si>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</si>
  <si>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</si>
  <si>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</si>
  <si>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以提高培训学员的政治觉悟和综合素质为目的，全面完成全县干部教育培训工作，积极开展社会科学课题研究，为党委政府决策提供咨询服务，逐步提升完善学校设施服务水平，强化培训管理，提升培训质量。围绕国际国内出现的新情况、新问题、开展科学研究。承办县委、县政府交办的其他事项</t>
  </si>
  <si>
    <t>开展入党积极分子、党员发展对象、科级干部等对象培训工作，强化培训管理，提升培训质量，提高党员干部综合素质。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</si>
  <si>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</si>
  <si>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</si>
  <si>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</si>
  <si>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</si>
  <si>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</si>
  <si>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</si>
  <si>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</si>
  <si>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（5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</si>
  <si>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</si>
  <si>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入党积极分子培训班培训人数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</si>
  <si>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300</t>
    </r>
    <r>
      <rPr>
        <sz val="10"/>
        <color rgb="FF000000"/>
        <rFont val="宋体"/>
        <charset val="134"/>
      </rPr>
      <t>人</t>
    </r>
  </si>
  <si>
    <t>发展对象培训班人数</t>
  </si>
  <si>
    <t>≥240人</t>
  </si>
  <si>
    <t>科级干部培训班人数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</si>
  <si>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宋体"/>
        <charset val="134"/>
      </rPr>
      <t>人</t>
    </r>
  </si>
  <si>
    <t xml:space="preserve">青年干部培训班人数
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</si>
  <si>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人</t>
    </r>
  </si>
  <si>
    <t xml:space="preserve">撰写、发表论文数
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</si>
  <si>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篇</t>
    </r>
  </si>
  <si>
    <t>部门业务培训班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</si>
  <si>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宋体"/>
        <charset val="134"/>
      </rPr>
      <t>人</t>
    </r>
  </si>
  <si>
    <r>
      <rPr>
        <sz val="10"/>
        <color rgb="FF000000"/>
        <rFont val="仿宋"/>
        <charset val="134"/>
      </rPr>
      <t>质量指标</t>
    </r>
  </si>
  <si>
    <t>单位事务正常运转率</t>
  </si>
  <si>
    <t>单位各项事务正常运转率</t>
  </si>
  <si>
    <t>党建考核达标率</t>
  </si>
  <si>
    <t>党建工作考核达标率</t>
  </si>
  <si>
    <t>培训对象参训率</t>
  </si>
  <si>
    <t>全年各类培训班培训对象参训率</t>
  </si>
  <si>
    <t>100$</t>
  </si>
  <si>
    <t>培训合格率</t>
  </si>
  <si>
    <t>全年各类培训班培训</t>
  </si>
  <si>
    <t>培训内容质量达标率</t>
  </si>
  <si>
    <t>各类培训内容质量达标率</t>
  </si>
  <si>
    <t>社科课题按期结项率</t>
  </si>
  <si>
    <t>市级及以上社会科学研究课题按期结项率</t>
  </si>
  <si>
    <t>工作质量达标率</t>
  </si>
  <si>
    <t>各项工作质量达标率</t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</si>
  <si>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</si>
  <si>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</si>
  <si>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成本指标</t>
    </r>
  </si>
  <si>
    <t>基本支出</t>
  </si>
  <si>
    <r>
      <rPr>
        <sz val="10"/>
        <color rgb="FF000000"/>
        <rFont val="Times New Roman"/>
        <charset val="134"/>
      </rPr>
      <t>358</t>
    </r>
    <r>
      <rPr>
        <sz val="10"/>
        <color rgb="FF000000"/>
        <rFont val="宋体"/>
        <charset val="134"/>
      </rPr>
      <t>万元</t>
    </r>
  </si>
  <si>
    <t>预算编制不够精准，资金项目有挤兑和支出不规范的现象。</t>
  </si>
  <si>
    <t>项目支出</t>
  </si>
  <si>
    <r>
      <rPr>
        <sz val="10"/>
        <color rgb="FF000000"/>
        <rFont val="Times New Roman"/>
        <charset val="134"/>
      </rPr>
      <t>256.4</t>
    </r>
    <r>
      <rPr>
        <sz val="10"/>
        <color rgb="FF000000"/>
        <rFont val="宋体"/>
        <charset val="134"/>
      </rPr>
      <t>万元</t>
    </r>
  </si>
  <si>
    <t>成本规范合理率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</si>
  <si>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</si>
  <si>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</si>
  <si>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</si>
  <si>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</si>
  <si>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党建工作质量</t>
  </si>
  <si>
    <t>提升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</si>
  <si>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</si>
  <si>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</si>
  <si>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干部队伍素质提升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</si>
  <si>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</si>
  <si>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</si>
  <si>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主管部门满意度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</si>
  <si>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</si>
  <si>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t>参训人员满意度</t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</si>
  <si>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95%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</si>
  <si>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</si>
  <si>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0"/>
        <rFont val="仿宋"/>
        <charset val="134"/>
      </rPr>
      <t xml:space="preserve">         填表人：</t>
    </r>
    <r>
      <rPr>
        <sz val="10"/>
        <rFont val="宋体"/>
        <charset val="134"/>
      </rPr>
      <t>陈品杰</t>
    </r>
    <r>
      <rPr>
        <sz val="10"/>
        <rFont val="Times New Roman"/>
        <charset val="134"/>
      </rPr>
      <t xml:space="preserve">            </t>
    </r>
    <r>
      <rPr>
        <sz val="10"/>
        <rFont val="仿宋"/>
        <charset val="134"/>
      </rPr>
      <t>填报日期：</t>
    </r>
    <r>
      <rPr>
        <sz val="10"/>
        <rFont val="Times New Roman"/>
        <charset val="134"/>
      </rPr>
      <t xml:space="preserve"> 2025.9.8                  </t>
    </r>
    <r>
      <rPr>
        <sz val="10"/>
        <rFont val="仿宋"/>
        <charset val="134"/>
      </rPr>
      <t>联系电话：17773699941</t>
    </r>
    <r>
      <rPr>
        <sz val="10"/>
        <rFont val="Times New Roman"/>
        <charset val="134"/>
      </rPr>
      <t xml:space="preserve">      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</si>
  <si>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</si>
  <si>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</si>
  <si>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2024</t>
    </r>
    <r>
      <rPr>
        <sz val="12"/>
        <rFont val="宋体"/>
        <charset val="134"/>
      </rPr>
      <t>年度）</t>
    </r>
  </si>
  <si>
    <r>
      <rPr>
        <sz val="12"/>
        <rFont val="黑体"/>
        <charset val="134"/>
      </rPr>
      <t>项目名称</t>
    </r>
  </si>
  <si>
    <t>干部培训经费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</si>
  <si>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</si>
  <si>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</si>
  <si>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</si>
  <si>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</si>
  <si>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</si>
  <si>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</si>
  <si>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</si>
  <si>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</si>
  <si>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</si>
  <si>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</si>
  <si>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</si>
  <si>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</si>
  <si>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</si>
  <si>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</si>
  <si>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</si>
  <si>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</si>
  <si>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确保干部教育培训班次的顺利开展，强化培训管理，提升培训质量。</t>
  </si>
  <si>
    <t>通过本项目实施，开展入党积极分子、党员发展对象、科级干部等对象培训工作，强化培训管理，提升培训质量，提高党员干部综合素质。其中，主体班及党建班培训合计1099人次。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</si>
  <si>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</si>
  <si>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</si>
  <si>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</si>
  <si>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</si>
  <si>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</si>
  <si>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</si>
  <si>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</si>
  <si>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</si>
  <si>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t>数量指标</t>
  </si>
  <si>
    <t>干部培训人数</t>
  </si>
  <si>
    <t>质量指标</t>
  </si>
  <si>
    <t>参训率</t>
  </si>
  <si>
    <t>时效指标</t>
  </si>
  <si>
    <t>按计划完成培训任务</t>
  </si>
  <si>
    <t>成本指标</t>
  </si>
  <si>
    <t>干部培训成本</t>
  </si>
  <si>
    <r>
      <rPr>
        <sz val="12"/>
        <rFont val="Times New Roman"/>
        <charset val="134"/>
      </rPr>
      <t>61</t>
    </r>
    <r>
      <rPr>
        <sz val="12"/>
        <rFont val="宋体"/>
        <charset val="134"/>
      </rPr>
      <t>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</si>
  <si>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</si>
  <si>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t>经济效益
指标</t>
  </si>
  <si>
    <r>
      <rPr>
        <sz val="12"/>
        <rFont val="仿宋"/>
        <charset val="134"/>
      </rPr>
      <t>无</t>
    </r>
  </si>
  <si>
    <t>社会效益
指标</t>
  </si>
  <si>
    <r>
      <rPr>
        <sz val="12"/>
        <rFont val="仿宋"/>
        <charset val="134"/>
      </rPr>
      <t>提升</t>
    </r>
  </si>
  <si>
    <t>生态效益
指标</t>
  </si>
  <si>
    <t>可持续影
响指标</t>
  </si>
  <si>
    <t>干部整体素质</t>
  </si>
  <si>
    <t>提高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</si>
  <si>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（10分）</t>
    </r>
  </si>
  <si>
    <t>社会公众
满意度指标</t>
  </si>
  <si>
    <t>服务对象
满意度指标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</si>
  <si>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</si>
  <si>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 xml:space="preserve">   填表人：陈品杰</t>
    </r>
    <r>
      <rPr>
        <sz val="12"/>
        <rFont val="Times New Roman"/>
        <charset val="134"/>
      </rPr>
      <t xml:space="preserve">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2025.9.8                              </t>
    </r>
    <r>
      <rPr>
        <sz val="12"/>
        <rFont val="仿宋"/>
        <charset val="134"/>
      </rPr>
      <t>联系电话：17773699941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</si>
</sst>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_ * #,##0_ ;_ * \-#,##0_ ;_ * &quot;-&quot;??_ ;_ @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51" applyAlignment="1"/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/>
    </xf>
    <xf numFmtId="0" fontId="5" fillId="2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176" fontId="5" fillId="0" borderId="4" xfId="51" applyNumberFormat="1" applyFont="1" applyFill="1" applyBorder="1" applyAlignment="1">
      <alignment horizontal="center" vertical="center"/>
    </xf>
    <xf numFmtId="0" fontId="5" fillId="0" borderId="5" xfId="51" applyFont="1" applyFill="1" applyBorder="1" applyAlignment="1">
      <alignment horizontal="center" vertical="center"/>
    </xf>
    <xf numFmtId="0" fontId="5" fillId="2" borderId="4" xfId="51" applyFont="1" applyFill="1" applyBorder="1" applyAlignment="1">
      <alignment horizontal="center" vertical="center"/>
    </xf>
    <xf numFmtId="0" fontId="5" fillId="0" borderId="6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5" fillId="0" borderId="5" xfId="51" applyFont="1" applyFill="1" applyBorder="1" applyAlignment="1">
      <alignment horizontal="left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5" fillId="0" borderId="3" xfId="51" applyFont="1" applyFill="1" applyBorder="1" applyAlignment="1">
      <alignment horizontal="center" vertical="center"/>
    </xf>
    <xf numFmtId="0" fontId="5" fillId="0" borderId="8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9" fontId="5" fillId="0" borderId="2" xfId="51" applyNumberFormat="1" applyFont="1" applyFill="1" applyBorder="1" applyAlignment="1">
      <alignment horizontal="center" vertical="center" wrapText="1"/>
    </xf>
    <xf numFmtId="9" fontId="5" fillId="2" borderId="2" xfId="51" applyNumberFormat="1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176" fontId="5" fillId="2" borderId="2" xfId="5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177" fontId="5" fillId="0" borderId="2" xfId="51" applyNumberFormat="1" applyFont="1" applyFill="1" applyBorder="1" applyAlignment="1">
      <alignment vertical="center"/>
    </xf>
    <xf numFmtId="0" fontId="8" fillId="0" borderId="2" xfId="51" applyFont="1" applyFill="1" applyBorder="1" applyAlignment="1">
      <alignment vertical="center" wrapText="1"/>
    </xf>
    <xf numFmtId="0" fontId="5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vertical="center" wrapText="1"/>
    </xf>
    <xf numFmtId="0" fontId="5" fillId="0" borderId="0" xfId="50" applyFont="1">
      <alignment vertical="center"/>
    </xf>
    <xf numFmtId="0" fontId="9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 wrapText="1"/>
    </xf>
    <xf numFmtId="0" fontId="12" fillId="3" borderId="4" xfId="50" applyFont="1" applyFill="1" applyBorder="1" applyAlignment="1">
      <alignment horizontal="center" vertical="center" wrapText="1"/>
    </xf>
    <xf numFmtId="0" fontId="11" fillId="3" borderId="5" xfId="50" applyFont="1" applyFill="1" applyBorder="1" applyAlignment="1">
      <alignment horizontal="center" vertical="center" wrapText="1"/>
    </xf>
    <xf numFmtId="0" fontId="11" fillId="3" borderId="6" xfId="50" applyFont="1" applyFill="1" applyBorder="1" applyAlignment="1">
      <alignment horizontal="center" vertical="center" wrapText="1"/>
    </xf>
    <xf numFmtId="0" fontId="11" fillId="0" borderId="6" xfId="50" applyFont="1" applyFill="1" applyBorder="1" applyAlignment="1">
      <alignment horizontal="center" vertical="center" wrapText="1"/>
    </xf>
    <xf numFmtId="0" fontId="11" fillId="3" borderId="8" xfId="50" applyFont="1" applyFill="1" applyBorder="1" applyAlignment="1">
      <alignment horizontal="center" vertical="center" wrapText="1"/>
    </xf>
    <xf numFmtId="0" fontId="13" fillId="3" borderId="2" xfId="50" applyFont="1" applyFill="1" applyBorder="1" applyAlignment="1">
      <alignment horizontal="left" vertical="center" wrapText="1"/>
    </xf>
    <xf numFmtId="0" fontId="11" fillId="3" borderId="2" xfId="50" applyFont="1" applyFill="1" applyBorder="1" applyAlignment="1">
      <alignment horizontal="left" vertical="center" wrapText="1"/>
    </xf>
    <xf numFmtId="0" fontId="11" fillId="3" borderId="4" xfId="50" applyFont="1" applyFill="1" applyBorder="1" applyAlignment="1">
      <alignment horizontal="left" vertical="center" wrapText="1"/>
    </xf>
    <xf numFmtId="0" fontId="11" fillId="3" borderId="5" xfId="50" applyFont="1" applyFill="1" applyBorder="1" applyAlignment="1">
      <alignment horizontal="left" vertical="center" wrapText="1"/>
    </xf>
    <xf numFmtId="0" fontId="11" fillId="3" borderId="7" xfId="50" applyFont="1" applyFill="1" applyBorder="1" applyAlignment="1">
      <alignment horizontal="left" vertical="center" wrapText="1"/>
    </xf>
    <xf numFmtId="0" fontId="13" fillId="3" borderId="4" xfId="50" applyFont="1" applyFill="1" applyBorder="1" applyAlignment="1">
      <alignment horizontal="left" vertical="center" wrapText="1"/>
    </xf>
    <xf numFmtId="0" fontId="13" fillId="3" borderId="5" xfId="50" applyFont="1" applyFill="1" applyBorder="1" applyAlignment="1">
      <alignment horizontal="left" vertical="center" wrapText="1"/>
    </xf>
    <xf numFmtId="0" fontId="13" fillId="3" borderId="7" xfId="50" applyFont="1" applyFill="1" applyBorder="1" applyAlignment="1">
      <alignment horizontal="left" vertical="center" wrapText="1"/>
    </xf>
    <xf numFmtId="0" fontId="11" fillId="3" borderId="4" xfId="50" applyFont="1" applyFill="1" applyBorder="1" applyAlignment="1">
      <alignment horizontal="center" vertical="center" wrapText="1"/>
    </xf>
    <xf numFmtId="0" fontId="11" fillId="3" borderId="3" xfId="50" applyFont="1" applyFill="1" applyBorder="1" applyAlignment="1">
      <alignment horizontal="center" vertical="center" wrapText="1"/>
    </xf>
    <xf numFmtId="0" fontId="11" fillId="3" borderId="4" xfId="50" applyFont="1" applyFill="1" applyBorder="1" applyAlignment="1">
      <alignment vertical="center" wrapText="1"/>
    </xf>
    <xf numFmtId="0" fontId="11" fillId="3" borderId="5" xfId="50" applyFont="1" applyFill="1" applyBorder="1" applyAlignment="1">
      <alignment vertical="center" wrapText="1"/>
    </xf>
    <xf numFmtId="0" fontId="11" fillId="3" borderId="7" xfId="50" applyFont="1" applyFill="1" applyBorder="1" applyAlignment="1">
      <alignment vertical="center" wrapText="1"/>
    </xf>
    <xf numFmtId="0" fontId="13" fillId="3" borderId="2" xfId="50" applyFont="1" applyFill="1" applyBorder="1" applyAlignment="1">
      <alignment horizontal="justify" vertical="center" wrapText="1"/>
    </xf>
    <xf numFmtId="0" fontId="13" fillId="3" borderId="6" xfId="50" applyFont="1" applyFill="1" applyBorder="1" applyAlignment="1">
      <alignment horizontal="center" vertical="center" wrapText="1"/>
    </xf>
    <xf numFmtId="0" fontId="11" fillId="3" borderId="2" xfId="50" applyFont="1" applyFill="1" applyBorder="1" applyAlignment="1">
      <alignment horizontal="justify" vertical="center" wrapText="1"/>
    </xf>
    <xf numFmtId="0" fontId="12" fillId="2" borderId="4" xfId="50" applyFont="1" applyFill="1" applyBorder="1" applyAlignment="1">
      <alignment horizontal="center" vertical="center" wrapText="1"/>
    </xf>
    <xf numFmtId="0" fontId="11" fillId="2" borderId="7" xfId="50" applyFont="1" applyFill="1" applyBorder="1" applyAlignment="1">
      <alignment horizontal="center" vertical="center" wrapText="1"/>
    </xf>
    <xf numFmtId="0" fontId="11" fillId="2" borderId="2" xfId="50" applyFont="1" applyFill="1" applyBorder="1" applyAlignment="1">
      <alignment horizontal="center" vertical="center" wrapText="1"/>
    </xf>
    <xf numFmtId="0" fontId="13" fillId="2" borderId="2" xfId="50" applyFont="1" applyFill="1" applyBorder="1" applyAlignment="1">
      <alignment horizontal="justify" vertical="center" wrapText="1"/>
    </xf>
    <xf numFmtId="0" fontId="11" fillId="2" borderId="2" xfId="50" applyFont="1" applyFill="1" applyBorder="1" applyAlignment="1">
      <alignment horizontal="justify" vertical="center" wrapText="1"/>
    </xf>
    <xf numFmtId="9" fontId="11" fillId="2" borderId="2" xfId="50" applyNumberFormat="1" applyFont="1" applyFill="1" applyBorder="1" applyAlignment="1">
      <alignment horizontal="center" vertical="center" wrapText="1"/>
    </xf>
    <xf numFmtId="0" fontId="13" fillId="2" borderId="2" xfId="50" applyFont="1" applyFill="1" applyBorder="1" applyAlignment="1">
      <alignment horizontal="center" vertical="center" wrapText="1"/>
    </xf>
    <xf numFmtId="10" fontId="11" fillId="2" borderId="2" xfId="50" applyNumberFormat="1" applyFont="1" applyFill="1" applyBorder="1" applyAlignment="1">
      <alignment horizontal="center" vertical="center" wrapText="1"/>
    </xf>
    <xf numFmtId="0" fontId="14" fillId="0" borderId="9" xfId="50" applyFont="1" applyBorder="1" applyAlignment="1">
      <alignment horizontal="left" vertical="center" wrapText="1"/>
    </xf>
    <xf numFmtId="0" fontId="15" fillId="0" borderId="9" xfId="50" applyFont="1" applyBorder="1" applyAlignment="1">
      <alignment horizontal="left" vertical="center"/>
    </xf>
    <xf numFmtId="0" fontId="11" fillId="3" borderId="7" xfId="50" applyFont="1" applyFill="1" applyBorder="1" applyAlignment="1">
      <alignment horizontal="center" vertical="center" wrapText="1"/>
    </xf>
    <xf numFmtId="10" fontId="11" fillId="3" borderId="2" xfId="3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horizontal="center" vertical="center" wrapText="1"/>
    </xf>
    <xf numFmtId="0" fontId="11" fillId="2" borderId="6" xfId="50" applyFont="1" applyFill="1" applyBorder="1" applyAlignment="1">
      <alignment horizontal="center" vertical="center" wrapText="1"/>
    </xf>
    <xf numFmtId="0" fontId="13" fillId="3" borderId="6" xfId="50" applyFont="1" applyFill="1" applyBorder="1" applyAlignment="1">
      <alignment horizontal="left" vertical="center" wrapText="1"/>
    </xf>
    <xf numFmtId="0" fontId="11" fillId="2" borderId="8" xfId="50" applyFont="1" applyFill="1" applyBorder="1" applyAlignment="1">
      <alignment horizontal="center" vertical="center" wrapText="1"/>
    </xf>
    <xf numFmtId="0" fontId="11" fillId="3" borderId="8" xfId="50" applyFont="1" applyFill="1" applyBorder="1" applyAlignment="1">
      <alignment horizontal="left" vertical="center" wrapText="1"/>
    </xf>
    <xf numFmtId="0" fontId="11" fillId="2" borderId="3" xfId="50" applyFont="1" applyFill="1" applyBorder="1" applyAlignment="1">
      <alignment horizontal="center" vertical="center" wrapText="1"/>
    </xf>
    <xf numFmtId="0" fontId="11" fillId="3" borderId="3" xfId="50" applyFont="1" applyFill="1" applyBorder="1" applyAlignment="1">
      <alignment horizontal="left" vertical="center" wrapText="1"/>
    </xf>
    <xf numFmtId="43" fontId="11" fillId="3" borderId="2" xfId="50" applyNumberFormat="1" applyFont="1" applyFill="1" applyBorder="1" applyAlignment="1">
      <alignment horizontal="center" vertical="center" wrapText="1"/>
    </xf>
    <xf numFmtId="0" fontId="16" fillId="2" borderId="0" xfId="49" applyFont="1" applyFill="1">
      <alignment vertical="center"/>
    </xf>
    <xf numFmtId="0" fontId="17" fillId="2" borderId="0" xfId="49" applyFont="1" applyFill="1">
      <alignment vertical="center"/>
    </xf>
    <xf numFmtId="0" fontId="18" fillId="2" borderId="0" xfId="49" applyFont="1" applyFill="1">
      <alignment vertical="center"/>
    </xf>
    <xf numFmtId="0" fontId="19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center" vertical="center"/>
    </xf>
    <xf numFmtId="0" fontId="21" fillId="2" borderId="2" xfId="49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center" vertical="center" wrapText="1"/>
    </xf>
    <xf numFmtId="178" fontId="21" fillId="2" borderId="2" xfId="1" applyNumberFormat="1" applyFont="1" applyFill="1" applyBorder="1" applyAlignment="1">
      <alignment horizontal="right" vertical="center" wrapText="1"/>
    </xf>
    <xf numFmtId="10" fontId="21" fillId="2" borderId="2" xfId="49" applyNumberFormat="1" applyFont="1" applyFill="1" applyBorder="1" applyAlignment="1">
      <alignment horizontal="right" vertical="center" wrapText="1"/>
    </xf>
    <xf numFmtId="49" fontId="22" fillId="2" borderId="2" xfId="49" applyNumberFormat="1" applyFont="1" applyFill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right" vertical="center"/>
    </xf>
    <xf numFmtId="0" fontId="24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left" vertical="center" wrapText="1"/>
    </xf>
    <xf numFmtId="43" fontId="18" fillId="2" borderId="2" xfId="1" applyFont="1" applyFill="1" applyBorder="1" applyAlignment="1">
      <alignment horizontal="center" vertical="center" wrapText="1"/>
    </xf>
    <xf numFmtId="43" fontId="17" fillId="2" borderId="2" xfId="1" applyFont="1" applyFill="1" applyBorder="1" applyAlignment="1">
      <alignment horizontal="center" vertical="center" wrapText="1"/>
    </xf>
    <xf numFmtId="10" fontId="17" fillId="2" borderId="2" xfId="3" applyNumberFormat="1" applyFont="1" applyFill="1" applyBorder="1" applyAlignment="1">
      <alignment horizontal="right" vertical="center" wrapText="1"/>
    </xf>
    <xf numFmtId="0" fontId="25" fillId="2" borderId="2" xfId="49" applyFont="1" applyFill="1" applyBorder="1" applyAlignment="1">
      <alignment horizontal="center" vertical="center" wrapText="1"/>
    </xf>
    <xf numFmtId="49" fontId="16" fillId="2" borderId="2" xfId="49" applyNumberFormat="1" applyFont="1" applyFill="1" applyBorder="1" applyAlignment="1">
      <alignment horizontal="center" vertical="center" wrapText="1"/>
    </xf>
    <xf numFmtId="0" fontId="16" fillId="2" borderId="2" xfId="49" applyFont="1" applyFill="1" applyBorder="1" applyAlignment="1">
      <alignment horizontal="center" vertical="center" wrapText="1"/>
    </xf>
    <xf numFmtId="49" fontId="16" fillId="2" borderId="2" xfId="1" applyNumberFormat="1" applyFont="1" applyFill="1" applyBorder="1" applyAlignment="1">
      <alignment vertical="center" wrapText="1"/>
    </xf>
    <xf numFmtId="49" fontId="26" fillId="2" borderId="2" xfId="49" applyNumberFormat="1" applyFont="1" applyFill="1" applyBorder="1" applyAlignment="1">
      <alignment horizontal="left" vertical="center" wrapText="1"/>
    </xf>
    <xf numFmtId="49" fontId="21" fillId="2" borderId="2" xfId="49" applyNumberFormat="1" applyFont="1" applyFill="1" applyBorder="1" applyAlignment="1">
      <alignment horizontal="left" vertical="center" wrapText="1"/>
    </xf>
    <xf numFmtId="0" fontId="25" fillId="2" borderId="9" xfId="49" applyFont="1" applyFill="1" applyBorder="1" applyAlignment="1">
      <alignment horizontal="left" vertical="center" wrapText="1"/>
    </xf>
    <xf numFmtId="0" fontId="25" fillId="2" borderId="0" xfId="49" applyFont="1" applyFill="1" applyAlignment="1">
      <alignment horizontal="left" vertical="center" wrapText="1"/>
    </xf>
    <xf numFmtId="0" fontId="27" fillId="2" borderId="0" xfId="49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topLeftCell="A11" workbookViewId="0">
      <selection activeCell="N9" sqref="N9"/>
    </sheetView>
  </sheetViews>
  <sheetFormatPr defaultColWidth="9" defaultRowHeight="15.75"/>
  <cols>
    <col min="1" max="1" width="29.5583333333333" style="87" customWidth="1"/>
    <col min="2" max="3" width="10" style="87" customWidth="1"/>
    <col min="4" max="5" width="10.5" style="87" customWidth="1"/>
    <col min="6" max="7" width="10" style="87" customWidth="1"/>
    <col min="8" max="16384" width="9" style="87"/>
  </cols>
  <sheetData>
    <row r="1" s="87" customFormat="1" spans="1:1">
      <c r="A1" s="2" t="s">
        <v>0</v>
      </c>
    </row>
    <row r="2" s="87" customFormat="1" ht="27.6" customHeight="1" spans="1:7">
      <c r="A2" s="90" t="s">
        <v>1</v>
      </c>
      <c r="B2" s="91"/>
      <c r="C2" s="91"/>
      <c r="D2" s="91"/>
      <c r="E2" s="91"/>
      <c r="F2" s="91"/>
      <c r="G2" s="91"/>
    </row>
    <row r="3" s="87" customFormat="1" ht="18.75" customHeight="1" spans="1:7">
      <c r="A3" s="92" t="s">
        <v>2</v>
      </c>
      <c r="B3" s="92" t="s">
        <v>3</v>
      </c>
      <c r="C3" s="92"/>
      <c r="D3" s="93" t="s">
        <v>4</v>
      </c>
      <c r="E3" s="92"/>
      <c r="F3" s="92" t="s">
        <v>5</v>
      </c>
      <c r="G3" s="92"/>
    </row>
    <row r="4" s="88" customFormat="1" ht="18.75" customHeight="1" spans="1:7">
      <c r="A4" s="92"/>
      <c r="B4" s="94">
        <v>31</v>
      </c>
      <c r="C4" s="94"/>
      <c r="D4" s="94">
        <v>26</v>
      </c>
      <c r="E4" s="94"/>
      <c r="F4" s="95">
        <f>D4/B4</f>
        <v>0.838709677419355</v>
      </c>
      <c r="G4" s="95"/>
    </row>
    <row r="5" s="88" customFormat="1" ht="18.75" customHeight="1" spans="1:7">
      <c r="A5" s="92" t="s">
        <v>6</v>
      </c>
      <c r="B5" s="96" t="s">
        <v>7</v>
      </c>
      <c r="C5" s="97"/>
      <c r="D5" s="96" t="s">
        <v>8</v>
      </c>
      <c r="E5" s="97"/>
      <c r="F5" s="96" t="s">
        <v>9</v>
      </c>
      <c r="G5" s="97"/>
    </row>
    <row r="6" s="89" customFormat="1" ht="18.75" customHeight="1" spans="1:7">
      <c r="A6" s="98" t="s">
        <v>10</v>
      </c>
      <c r="B6" s="99">
        <v>1.05</v>
      </c>
      <c r="C6" s="99"/>
      <c r="D6" s="99">
        <v>1.9</v>
      </c>
      <c r="E6" s="99"/>
      <c r="F6" s="99">
        <v>0.9</v>
      </c>
      <c r="G6" s="99"/>
    </row>
    <row r="7" s="87" customFormat="1" ht="18.75" customHeight="1" spans="1:7">
      <c r="A7" s="100" t="s">
        <v>11</v>
      </c>
      <c r="B7" s="99"/>
      <c r="C7" s="99"/>
      <c r="D7" s="99"/>
      <c r="E7" s="99"/>
      <c r="F7" s="99"/>
      <c r="G7" s="99"/>
    </row>
    <row r="8" s="87" customFormat="1" ht="18.75" customHeight="1" spans="1:7">
      <c r="A8" s="98" t="s">
        <v>12</v>
      </c>
      <c r="B8" s="99"/>
      <c r="C8" s="99"/>
      <c r="D8" s="99"/>
      <c r="E8" s="99"/>
      <c r="F8" s="99"/>
      <c r="G8" s="99"/>
    </row>
    <row r="9" s="87" customFormat="1" ht="18.75" customHeight="1" spans="1:7">
      <c r="A9" s="100" t="s">
        <v>13</v>
      </c>
      <c r="B9" s="99"/>
      <c r="C9" s="99"/>
      <c r="D9" s="99"/>
      <c r="E9" s="99"/>
      <c r="F9" s="99"/>
      <c r="G9" s="99"/>
    </row>
    <row r="10" s="87" customFormat="1" ht="18.75" customHeight="1" spans="1:7">
      <c r="A10" s="98" t="s">
        <v>14</v>
      </c>
      <c r="B10" s="99"/>
      <c r="C10" s="99"/>
      <c r="D10" s="99"/>
      <c r="E10" s="99"/>
      <c r="F10" s="99"/>
      <c r="G10" s="99"/>
    </row>
    <row r="11" s="87" customFormat="1" ht="18.75" customHeight="1" spans="1:7">
      <c r="A11" s="98" t="s">
        <v>15</v>
      </c>
      <c r="B11" s="99">
        <v>1.05</v>
      </c>
      <c r="C11" s="99"/>
      <c r="D11" s="99">
        <v>1.9</v>
      </c>
      <c r="E11" s="99"/>
      <c r="F11" s="99">
        <v>1.05</v>
      </c>
      <c r="G11" s="99"/>
    </row>
    <row r="12" s="87" customFormat="1" ht="18.75" customHeight="1" spans="1:7">
      <c r="A12" s="98" t="s">
        <v>16</v>
      </c>
      <c r="B12" s="99">
        <v>157.89</v>
      </c>
      <c r="C12" s="99"/>
      <c r="D12" s="99">
        <v>88</v>
      </c>
      <c r="E12" s="99"/>
      <c r="F12" s="99">
        <v>66.74</v>
      </c>
      <c r="G12" s="99"/>
    </row>
    <row r="13" s="87" customFormat="1" ht="18.75" customHeight="1" spans="1:7">
      <c r="A13" s="101" t="s">
        <v>17</v>
      </c>
      <c r="B13" s="99">
        <v>61</v>
      </c>
      <c r="C13" s="99"/>
      <c r="D13" s="99">
        <v>72</v>
      </c>
      <c r="E13" s="99"/>
      <c r="F13" s="99">
        <v>53</v>
      </c>
      <c r="G13" s="99"/>
    </row>
    <row r="14" s="87" customFormat="1" ht="18.75" customHeight="1" spans="1:7">
      <c r="A14" s="101" t="s">
        <v>18</v>
      </c>
      <c r="B14" s="99">
        <v>16</v>
      </c>
      <c r="C14" s="99"/>
      <c r="D14" s="99">
        <v>0</v>
      </c>
      <c r="E14" s="99"/>
      <c r="F14" s="99">
        <v>0</v>
      </c>
      <c r="G14" s="99"/>
    </row>
    <row r="15" s="87" customFormat="1" ht="18.75" customHeight="1" spans="1:7">
      <c r="A15" s="101" t="s">
        <v>19</v>
      </c>
      <c r="B15" s="99">
        <v>7</v>
      </c>
      <c r="C15" s="99"/>
      <c r="D15" s="99">
        <v>16</v>
      </c>
      <c r="E15" s="99"/>
      <c r="F15" s="99">
        <v>13.74</v>
      </c>
      <c r="G15" s="99"/>
    </row>
    <row r="16" s="87" customFormat="1" ht="18.75" customHeight="1" spans="1:7">
      <c r="A16" s="101" t="s">
        <v>20</v>
      </c>
      <c r="B16" s="99">
        <v>5</v>
      </c>
      <c r="C16" s="99"/>
      <c r="D16" s="99">
        <v>0</v>
      </c>
      <c r="E16" s="99"/>
      <c r="F16" s="99">
        <v>0</v>
      </c>
      <c r="G16" s="99"/>
    </row>
    <row r="17" s="87" customFormat="1" ht="18.75" customHeight="1" spans="1:7">
      <c r="A17" s="101" t="s">
        <v>21</v>
      </c>
      <c r="B17" s="99">
        <f>B12-B13-B14-B15-B16</f>
        <v>68.89</v>
      </c>
      <c r="C17" s="99"/>
      <c r="D17" s="99"/>
      <c r="E17" s="99"/>
      <c r="F17" s="99">
        <v>0</v>
      </c>
      <c r="G17" s="99"/>
    </row>
    <row r="18" s="87" customFormat="1" ht="18.75" customHeight="1" spans="1:7">
      <c r="A18" s="101" t="s">
        <v>22</v>
      </c>
      <c r="B18" s="99"/>
      <c r="C18" s="99"/>
      <c r="D18" s="99"/>
      <c r="E18" s="99"/>
      <c r="F18" s="99"/>
      <c r="G18" s="99"/>
    </row>
    <row r="19" s="87" customFormat="1" ht="18.75" customHeight="1" spans="1:12">
      <c r="A19" s="101" t="s">
        <v>23</v>
      </c>
      <c r="B19" s="99"/>
      <c r="C19" s="99"/>
      <c r="D19" s="99"/>
      <c r="E19" s="99"/>
      <c r="F19" s="99"/>
      <c r="G19" s="99"/>
      <c r="L19" s="117"/>
    </row>
    <row r="20" s="87" customFormat="1" ht="18.75" customHeight="1" spans="1:7">
      <c r="A20" s="98" t="s">
        <v>24</v>
      </c>
      <c r="B20" s="99">
        <v>40.52</v>
      </c>
      <c r="C20" s="99"/>
      <c r="D20" s="99">
        <v>54.8</v>
      </c>
      <c r="E20" s="99"/>
      <c r="F20" s="99">
        <v>33.45</v>
      </c>
      <c r="G20" s="99"/>
    </row>
    <row r="21" s="89" customFormat="1" ht="18.75" customHeight="1" spans="1:7">
      <c r="A21" s="101" t="s">
        <v>25</v>
      </c>
      <c r="B21" s="99"/>
      <c r="C21" s="99"/>
      <c r="D21" s="99">
        <v>2</v>
      </c>
      <c r="E21" s="99"/>
      <c r="F21" s="99">
        <v>3.5</v>
      </c>
      <c r="G21" s="99"/>
    </row>
    <row r="22" s="89" customFormat="1" ht="18.75" customHeight="1" spans="1:7">
      <c r="A22" s="101" t="s">
        <v>26</v>
      </c>
      <c r="B22" s="99">
        <v>1.4</v>
      </c>
      <c r="C22" s="99"/>
      <c r="D22" s="99">
        <v>2.86</v>
      </c>
      <c r="E22" s="99"/>
      <c r="F22" s="99">
        <v>9.28</v>
      </c>
      <c r="G22" s="99"/>
    </row>
    <row r="23" s="89" customFormat="1" ht="18.75" customHeight="1" spans="1:7">
      <c r="A23" s="101" t="s">
        <v>27</v>
      </c>
      <c r="B23" s="99">
        <v>3.56</v>
      </c>
      <c r="C23" s="99"/>
      <c r="D23" s="99">
        <v>1</v>
      </c>
      <c r="E23" s="99"/>
      <c r="F23" s="99">
        <v>2.73</v>
      </c>
      <c r="G23" s="99"/>
    </row>
    <row r="24" s="89" customFormat="1" ht="18.75" customHeight="1" spans="1:7">
      <c r="A24" s="101" t="s">
        <v>28</v>
      </c>
      <c r="B24" s="99"/>
      <c r="C24" s="99"/>
      <c r="D24" s="99"/>
      <c r="E24" s="99"/>
      <c r="F24" s="99">
        <v>2.51</v>
      </c>
      <c r="G24" s="99"/>
    </row>
    <row r="25" s="89" customFormat="1" ht="18.75" customHeight="1" spans="1:7">
      <c r="A25" s="101" t="s">
        <v>29</v>
      </c>
      <c r="B25" s="99"/>
      <c r="C25" s="99"/>
      <c r="D25" s="99">
        <v>3</v>
      </c>
      <c r="E25" s="99"/>
      <c r="F25" s="99">
        <v>2.17</v>
      </c>
      <c r="G25" s="99"/>
    </row>
    <row r="26" s="89" customFormat="1" ht="18.75" customHeight="1" spans="1:7">
      <c r="A26" s="101" t="s">
        <v>30</v>
      </c>
      <c r="B26" s="99">
        <v>5.7</v>
      </c>
      <c r="C26" s="99"/>
      <c r="D26" s="99">
        <v>3.9</v>
      </c>
      <c r="E26" s="99"/>
      <c r="F26" s="99">
        <v>0</v>
      </c>
      <c r="G26" s="99"/>
    </row>
    <row r="27" s="87" customFormat="1" ht="18.75" customHeight="1" spans="1:7">
      <c r="A27" s="101" t="s">
        <v>31</v>
      </c>
      <c r="B27" s="99"/>
      <c r="C27" s="99"/>
      <c r="D27" s="99"/>
      <c r="E27" s="99"/>
      <c r="F27" s="99"/>
      <c r="G27" s="99"/>
    </row>
    <row r="28" s="87" customFormat="1" ht="18.75" customHeight="1" spans="1:7">
      <c r="A28" s="101" t="s">
        <v>32</v>
      </c>
      <c r="B28" s="99"/>
      <c r="C28" s="99"/>
      <c r="D28" s="99">
        <v>26.8</v>
      </c>
      <c r="E28" s="99"/>
      <c r="F28" s="99">
        <v>0</v>
      </c>
      <c r="G28" s="99"/>
    </row>
    <row r="29" s="87" customFormat="1" ht="18.75" customHeight="1" spans="1:7">
      <c r="A29" s="101" t="s">
        <v>33</v>
      </c>
      <c r="B29" s="99">
        <v>6.02</v>
      </c>
      <c r="C29" s="99"/>
      <c r="D29" s="99">
        <v>6.1</v>
      </c>
      <c r="E29" s="99"/>
      <c r="F29" s="99">
        <v>7.63</v>
      </c>
      <c r="G29" s="99"/>
    </row>
    <row r="30" s="87" customFormat="1" ht="18.75" customHeight="1" spans="1:7">
      <c r="A30" s="101" t="s">
        <v>34</v>
      </c>
      <c r="B30" s="99">
        <v>18</v>
      </c>
      <c r="C30" s="99"/>
      <c r="D30" s="99"/>
      <c r="E30" s="99"/>
      <c r="F30" s="99"/>
      <c r="G30" s="99"/>
    </row>
    <row r="31" s="87" customFormat="1" ht="18.75" customHeight="1" spans="1:7">
      <c r="A31" s="101" t="s">
        <v>35</v>
      </c>
      <c r="B31" s="99"/>
      <c r="C31" s="99"/>
      <c r="D31" s="99"/>
      <c r="E31" s="99"/>
      <c r="F31" s="99"/>
      <c r="G31" s="99"/>
    </row>
    <row r="32" s="87" customFormat="1" ht="18.75" customHeight="1" spans="1:7">
      <c r="A32" s="101" t="s">
        <v>36</v>
      </c>
      <c r="B32" s="99">
        <v>4.79</v>
      </c>
      <c r="C32" s="99"/>
      <c r="D32" s="99">
        <v>2.48</v>
      </c>
      <c r="E32" s="99"/>
      <c r="F32" s="99">
        <v>1.47</v>
      </c>
      <c r="G32" s="99"/>
    </row>
    <row r="33" s="87" customFormat="1" ht="18.75" customHeight="1" spans="1:7">
      <c r="A33" s="101" t="s">
        <v>37</v>
      </c>
      <c r="B33" s="99"/>
      <c r="C33" s="99"/>
      <c r="D33" s="99"/>
      <c r="E33" s="99"/>
      <c r="F33" s="99"/>
      <c r="G33" s="99"/>
    </row>
    <row r="34" s="87" customFormat="1" ht="18.75" customHeight="1" spans="1:7">
      <c r="A34" s="101" t="s">
        <v>38</v>
      </c>
      <c r="B34" s="99">
        <v>1.05</v>
      </c>
      <c r="C34" s="99"/>
      <c r="D34" s="99">
        <v>1.9</v>
      </c>
      <c r="E34" s="99"/>
      <c r="F34" s="99">
        <v>0.9</v>
      </c>
      <c r="G34" s="99"/>
    </row>
    <row r="35" s="87" customFormat="1" ht="18.75" customHeight="1" spans="1:7">
      <c r="A35" s="101" t="s">
        <v>39</v>
      </c>
      <c r="B35" s="99"/>
      <c r="C35" s="99"/>
      <c r="D35" s="99"/>
      <c r="E35" s="99"/>
      <c r="F35" s="99"/>
      <c r="G35" s="99"/>
    </row>
    <row r="36" s="87" customFormat="1" ht="18.75" customHeight="1" spans="1:7">
      <c r="A36" s="101" t="s">
        <v>40</v>
      </c>
      <c r="B36" s="99"/>
      <c r="C36" s="99"/>
      <c r="D36" s="102"/>
      <c r="E36" s="102"/>
      <c r="F36" s="102">
        <v>1.83</v>
      </c>
      <c r="G36" s="102"/>
    </row>
    <row r="37" s="87" customFormat="1" ht="18.75" customHeight="1" spans="1:7">
      <c r="A37" s="101" t="s">
        <v>41</v>
      </c>
      <c r="B37" s="99"/>
      <c r="C37" s="99"/>
      <c r="D37" s="102"/>
      <c r="E37" s="102"/>
      <c r="F37" s="102"/>
      <c r="G37" s="102"/>
    </row>
    <row r="38" s="87" customFormat="1" ht="18.75" customHeight="1" spans="1:7">
      <c r="A38" s="101" t="s">
        <v>42</v>
      </c>
      <c r="B38" s="99"/>
      <c r="C38" s="99"/>
      <c r="D38" s="102">
        <v>4.76</v>
      </c>
      <c r="E38" s="102"/>
      <c r="F38" s="102">
        <v>0</v>
      </c>
      <c r="G38" s="102"/>
    </row>
    <row r="39" s="87" customFormat="1" ht="18.75" customHeight="1" spans="1:7">
      <c r="A39" s="98" t="s">
        <v>43</v>
      </c>
      <c r="B39" s="102"/>
      <c r="C39" s="102"/>
      <c r="D39" s="102"/>
      <c r="E39" s="102"/>
      <c r="F39" s="99"/>
      <c r="G39" s="99"/>
    </row>
    <row r="40" s="88" customFormat="1" ht="18.75" customHeight="1" spans="1:7">
      <c r="A40" s="103" t="s">
        <v>44</v>
      </c>
      <c r="B40" s="104" t="s">
        <v>45</v>
      </c>
      <c r="C40" s="104"/>
      <c r="D40" s="104" t="s">
        <v>45</v>
      </c>
      <c r="E40" s="104"/>
      <c r="F40" s="104" t="s">
        <v>45</v>
      </c>
      <c r="G40" s="104"/>
    </row>
    <row r="41" s="88" customFormat="1" ht="18.75" customHeight="1" spans="1:7">
      <c r="A41" s="105"/>
      <c r="B41" s="106"/>
      <c r="C41" s="106"/>
      <c r="D41" s="107"/>
      <c r="E41" s="107"/>
      <c r="F41" s="108"/>
      <c r="G41" s="108"/>
    </row>
    <row r="42" s="87" customFormat="1" ht="31.5" customHeight="1" spans="1:7">
      <c r="A42" s="109" t="s">
        <v>46</v>
      </c>
      <c r="B42" s="110" t="s">
        <v>47</v>
      </c>
      <c r="C42" s="97" t="s">
        <v>48</v>
      </c>
      <c r="D42" s="97" t="s">
        <v>49</v>
      </c>
      <c r="E42" s="97" t="s">
        <v>50</v>
      </c>
      <c r="F42" s="97" t="s">
        <v>51</v>
      </c>
      <c r="G42" s="97" t="s">
        <v>52</v>
      </c>
    </row>
    <row r="43" s="87" customFormat="1" ht="23.25" customHeight="1" spans="1:7">
      <c r="A43" s="111"/>
      <c r="B43" s="112" t="s">
        <v>53</v>
      </c>
      <c r="C43" s="112" t="s">
        <v>53</v>
      </c>
      <c r="D43" s="112" t="s">
        <v>53</v>
      </c>
      <c r="E43" s="112" t="s">
        <v>53</v>
      </c>
      <c r="F43" s="112" t="s">
        <v>53</v>
      </c>
      <c r="G43" s="112" t="s">
        <v>53</v>
      </c>
    </row>
    <row r="44" s="87" customFormat="1" ht="45" customHeight="1" spans="1:7">
      <c r="A44" s="92" t="s">
        <v>54</v>
      </c>
      <c r="B44" s="113"/>
      <c r="C44" s="114"/>
      <c r="D44" s="114"/>
      <c r="E44" s="114"/>
      <c r="F44" s="114"/>
      <c r="G44" s="114"/>
    </row>
    <row r="45" s="87" customFormat="1" ht="33" customHeight="1" spans="1:7">
      <c r="A45" s="115" t="s">
        <v>55</v>
      </c>
      <c r="B45" s="115"/>
      <c r="C45" s="115"/>
      <c r="D45" s="115"/>
      <c r="E45" s="115"/>
      <c r="F45" s="115"/>
      <c r="G45" s="115"/>
    </row>
    <row r="46" s="87" customFormat="1" spans="1:7">
      <c r="A46" s="116" t="s">
        <v>56</v>
      </c>
      <c r="B46" s="116"/>
      <c r="C46" s="116"/>
      <c r="D46" s="116"/>
      <c r="E46" s="116"/>
      <c r="F46" s="116"/>
      <c r="G46" s="116"/>
    </row>
  </sheetData>
  <mergeCells count="120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4:G44"/>
    <mergeCell ref="A45:G45"/>
    <mergeCell ref="A46:G46"/>
    <mergeCell ref="A3:A4"/>
    <mergeCell ref="A42:A43"/>
  </mergeCells>
  <pageMargins left="0.554861111111111" right="0.357638888888889" top="1" bottom="1" header="0.5" footer="0.5"/>
  <pageSetup paperSize="9" scale="7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view="pageBreakPreview" zoomScaleNormal="100" topLeftCell="A9" workbookViewId="0">
      <selection activeCell="J16" sqref="J16:J21"/>
    </sheetView>
  </sheetViews>
  <sheetFormatPr defaultColWidth="9" defaultRowHeight="15.75"/>
  <cols>
    <col min="1" max="2" width="9" style="41"/>
    <col min="3" max="3" width="13.875" style="41" customWidth="1"/>
    <col min="4" max="4" width="9" style="41"/>
    <col min="5" max="5" width="7.375" style="41" customWidth="1"/>
    <col min="6" max="6" width="4" style="41" customWidth="1"/>
    <col min="7" max="7" width="7.75" style="41" customWidth="1"/>
    <col min="8" max="8" width="10.1333333333333" style="41" customWidth="1"/>
    <col min="9" max="9" width="9" style="41"/>
    <col min="10" max="10" width="9.38333333333333" style="41" customWidth="1"/>
    <col min="11" max="11" width="12.125" style="41" customWidth="1"/>
    <col min="12" max="16384" width="9" style="41"/>
  </cols>
  <sheetData>
    <row r="1" s="41" customFormat="1" spans="1:1">
      <c r="A1" s="2" t="s">
        <v>57</v>
      </c>
    </row>
    <row r="2" s="41" customFormat="1" ht="32" customHeight="1" spans="1:11">
      <c r="A2" s="42" t="s">
        <v>58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="41" customFormat="1" ht="20" customHeight="1" spans="1:11">
      <c r="A3" s="44" t="s">
        <v>59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="41" customFormat="1" ht="27" customHeight="1" spans="1:11">
      <c r="A4" s="45" t="s">
        <v>60</v>
      </c>
      <c r="B4" s="46" t="s">
        <v>61</v>
      </c>
      <c r="C4" s="47"/>
      <c r="D4" s="47"/>
      <c r="E4" s="47"/>
      <c r="F4" s="47"/>
      <c r="G4" s="47"/>
      <c r="H4" s="47"/>
      <c r="I4" s="47"/>
      <c r="J4" s="47"/>
      <c r="K4" s="77"/>
    </row>
    <row r="5" s="41" customFormat="1" ht="27" customHeight="1" spans="1:11">
      <c r="A5" s="48" t="s">
        <v>62</v>
      </c>
      <c r="B5" s="45"/>
      <c r="C5" s="45"/>
      <c r="D5" s="49" t="s">
        <v>63</v>
      </c>
      <c r="E5" s="45" t="s">
        <v>64</v>
      </c>
      <c r="F5" s="45"/>
      <c r="G5" s="45" t="s">
        <v>65</v>
      </c>
      <c r="H5" s="45" t="s">
        <v>66</v>
      </c>
      <c r="I5" s="45" t="s">
        <v>67</v>
      </c>
      <c r="J5" s="45" t="s">
        <v>68</v>
      </c>
      <c r="K5" s="45" t="s">
        <v>69</v>
      </c>
    </row>
    <row r="6" s="41" customFormat="1" ht="23" customHeight="1" spans="1:11">
      <c r="A6" s="50"/>
      <c r="B6" s="45" t="s">
        <v>70</v>
      </c>
      <c r="C6" s="45"/>
      <c r="D6" s="45"/>
      <c r="E6" s="45">
        <v>457.76</v>
      </c>
      <c r="F6" s="45"/>
      <c r="G6" s="45">
        <v>424.73</v>
      </c>
      <c r="H6" s="45">
        <v>424.73</v>
      </c>
      <c r="I6" s="45">
        <v>10</v>
      </c>
      <c r="J6" s="78">
        <f>H6/G6</f>
        <v>1</v>
      </c>
      <c r="K6" s="79">
        <f>20-I6*J6</f>
        <v>10</v>
      </c>
    </row>
    <row r="7" s="41" customFormat="1" ht="23" customHeight="1" spans="1:11">
      <c r="A7" s="50"/>
      <c r="B7" s="51" t="s">
        <v>71</v>
      </c>
      <c r="C7" s="52"/>
      <c r="D7" s="52"/>
      <c r="E7" s="52"/>
      <c r="F7" s="52"/>
      <c r="G7" s="52"/>
      <c r="H7" s="51" t="s">
        <v>72</v>
      </c>
      <c r="I7" s="52"/>
      <c r="J7" s="52"/>
      <c r="K7" s="52"/>
    </row>
    <row r="8" s="41" customFormat="1" ht="23" customHeight="1" spans="1:11">
      <c r="A8" s="50"/>
      <c r="B8" s="52" t="s">
        <v>73</v>
      </c>
      <c r="C8" s="52"/>
      <c r="D8" s="52"/>
      <c r="E8" s="52"/>
      <c r="F8" s="52"/>
      <c r="G8" s="52"/>
      <c r="H8" s="51" t="s">
        <v>74</v>
      </c>
      <c r="I8" s="52"/>
      <c r="J8" s="52"/>
      <c r="K8" s="52"/>
    </row>
    <row r="9" s="41" customFormat="1" ht="23" customHeight="1" spans="1:11">
      <c r="A9" s="50"/>
      <c r="B9" s="53" t="s">
        <v>75</v>
      </c>
      <c r="C9" s="54"/>
      <c r="D9" s="54"/>
      <c r="E9" s="54"/>
      <c r="F9" s="54"/>
      <c r="G9" s="55"/>
      <c r="H9" s="53" t="s">
        <v>76</v>
      </c>
      <c r="I9" s="54"/>
      <c r="J9" s="54"/>
      <c r="K9" s="55"/>
    </row>
    <row r="10" s="41" customFormat="1" ht="23" customHeight="1" spans="1:11">
      <c r="A10" s="50"/>
      <c r="B10" s="52" t="s">
        <v>77</v>
      </c>
      <c r="C10" s="52"/>
      <c r="D10" s="52"/>
      <c r="E10" s="52"/>
      <c r="F10" s="52"/>
      <c r="G10" s="52"/>
      <c r="H10" s="53"/>
      <c r="I10" s="54"/>
      <c r="J10" s="54"/>
      <c r="K10" s="55"/>
    </row>
    <row r="11" s="41" customFormat="1" ht="23" customHeight="1" spans="1:11">
      <c r="A11" s="50"/>
      <c r="B11" s="56" t="s">
        <v>78</v>
      </c>
      <c r="C11" s="57"/>
      <c r="D11" s="57"/>
      <c r="E11" s="57"/>
      <c r="F11" s="57"/>
      <c r="G11" s="58"/>
      <c r="H11" s="59"/>
      <c r="I11" s="47"/>
      <c r="J11" s="47"/>
      <c r="K11" s="77"/>
    </row>
    <row r="12" s="41" customFormat="1" ht="23" customHeight="1" spans="1:11">
      <c r="A12" s="60"/>
      <c r="B12" s="61" t="s">
        <v>79</v>
      </c>
      <c r="C12" s="62"/>
      <c r="D12" s="62"/>
      <c r="E12" s="62"/>
      <c r="F12" s="62"/>
      <c r="G12" s="63"/>
      <c r="H12" s="52"/>
      <c r="I12" s="52"/>
      <c r="J12" s="52"/>
      <c r="K12" s="52"/>
    </row>
    <row r="13" s="41" customFormat="1" ht="23" customHeight="1" spans="1:11">
      <c r="A13" s="45" t="s">
        <v>80</v>
      </c>
      <c r="B13" s="45" t="s">
        <v>81</v>
      </c>
      <c r="C13" s="45"/>
      <c r="D13" s="45"/>
      <c r="E13" s="45"/>
      <c r="F13" s="45"/>
      <c r="G13" s="45"/>
      <c r="H13" s="45" t="s">
        <v>82</v>
      </c>
      <c r="I13" s="45"/>
      <c r="J13" s="45"/>
      <c r="K13" s="45"/>
    </row>
    <row r="14" s="41" customFormat="1" ht="75" customHeight="1" spans="1:11">
      <c r="A14" s="45"/>
      <c r="B14" s="64" t="s">
        <v>83</v>
      </c>
      <c r="C14" s="64"/>
      <c r="D14" s="64"/>
      <c r="E14" s="64"/>
      <c r="F14" s="64"/>
      <c r="G14" s="64"/>
      <c r="H14" s="51" t="s">
        <v>84</v>
      </c>
      <c r="I14" s="51"/>
      <c r="J14" s="51"/>
      <c r="K14" s="51"/>
    </row>
    <row r="15" s="41" customFormat="1" ht="23" customHeight="1" spans="1:11">
      <c r="A15" s="48" t="s">
        <v>85</v>
      </c>
      <c r="B15" s="45" t="s">
        <v>86</v>
      </c>
      <c r="C15" s="45" t="s">
        <v>87</v>
      </c>
      <c r="D15" s="45" t="s">
        <v>88</v>
      </c>
      <c r="E15" s="45"/>
      <c r="F15" s="45" t="s">
        <v>89</v>
      </c>
      <c r="G15" s="45"/>
      <c r="H15" s="45" t="s">
        <v>90</v>
      </c>
      <c r="I15" s="45" t="s">
        <v>67</v>
      </c>
      <c r="J15" s="45" t="s">
        <v>69</v>
      </c>
      <c r="K15" s="45" t="s">
        <v>91</v>
      </c>
    </row>
    <row r="16" s="41" customFormat="1" ht="30" customHeight="1" spans="1:11">
      <c r="A16" s="50"/>
      <c r="B16" s="65" t="s">
        <v>92</v>
      </c>
      <c r="C16" s="45" t="s">
        <v>93</v>
      </c>
      <c r="D16" s="64" t="s">
        <v>94</v>
      </c>
      <c r="E16" s="66"/>
      <c r="F16" s="67" t="s">
        <v>95</v>
      </c>
      <c r="G16" s="68"/>
      <c r="H16" s="69">
        <v>616</v>
      </c>
      <c r="I16" s="80">
        <v>15</v>
      </c>
      <c r="J16" s="80">
        <v>15</v>
      </c>
      <c r="K16" s="81"/>
    </row>
    <row r="17" s="41" customFormat="1" ht="28" customHeight="1" spans="1:11">
      <c r="A17" s="50"/>
      <c r="B17" s="50"/>
      <c r="C17" s="45"/>
      <c r="D17" s="64" t="s">
        <v>96</v>
      </c>
      <c r="E17" s="66"/>
      <c r="F17" s="67" t="s">
        <v>97</v>
      </c>
      <c r="G17" s="68"/>
      <c r="H17" s="69">
        <v>261</v>
      </c>
      <c r="I17" s="82"/>
      <c r="J17" s="82"/>
      <c r="K17" s="83"/>
    </row>
    <row r="18" s="41" customFormat="1" ht="28" customHeight="1" spans="1:11">
      <c r="A18" s="50"/>
      <c r="B18" s="50"/>
      <c r="C18" s="45"/>
      <c r="D18" s="64" t="s">
        <v>98</v>
      </c>
      <c r="E18" s="66"/>
      <c r="F18" s="67" t="s">
        <v>99</v>
      </c>
      <c r="G18" s="68"/>
      <c r="H18" s="69">
        <v>126</v>
      </c>
      <c r="I18" s="82"/>
      <c r="J18" s="82"/>
      <c r="K18" s="83"/>
    </row>
    <row r="19" s="41" customFormat="1" ht="28" customHeight="1" spans="1:11">
      <c r="A19" s="50"/>
      <c r="B19" s="50"/>
      <c r="C19" s="45"/>
      <c r="D19" s="64" t="s">
        <v>100</v>
      </c>
      <c r="E19" s="66"/>
      <c r="F19" s="67" t="s">
        <v>101</v>
      </c>
      <c r="G19" s="68"/>
      <c r="H19" s="69">
        <v>49</v>
      </c>
      <c r="I19" s="82"/>
      <c r="J19" s="82"/>
      <c r="K19" s="83"/>
    </row>
    <row r="20" s="41" customFormat="1" ht="28" customHeight="1" spans="1:11">
      <c r="A20" s="50"/>
      <c r="B20" s="50"/>
      <c r="C20" s="45"/>
      <c r="D20" s="64" t="s">
        <v>102</v>
      </c>
      <c r="E20" s="66"/>
      <c r="F20" s="67" t="s">
        <v>103</v>
      </c>
      <c r="G20" s="68"/>
      <c r="H20" s="69">
        <v>8</v>
      </c>
      <c r="I20" s="82"/>
      <c r="J20" s="82"/>
      <c r="K20" s="83"/>
    </row>
    <row r="21" s="41" customFormat="1" ht="28" customHeight="1" spans="1:11">
      <c r="A21" s="50"/>
      <c r="B21" s="50"/>
      <c r="C21" s="45"/>
      <c r="D21" s="64" t="s">
        <v>104</v>
      </c>
      <c r="E21" s="66"/>
      <c r="F21" s="67" t="s">
        <v>105</v>
      </c>
      <c r="G21" s="68"/>
      <c r="H21" s="69">
        <v>2078</v>
      </c>
      <c r="I21" s="84"/>
      <c r="J21" s="84"/>
      <c r="K21" s="85"/>
    </row>
    <row r="22" s="41" customFormat="1" ht="35" customHeight="1" spans="1:11">
      <c r="A22" s="50"/>
      <c r="B22" s="50"/>
      <c r="C22" s="45" t="s">
        <v>106</v>
      </c>
      <c r="D22" s="64" t="s">
        <v>107</v>
      </c>
      <c r="E22" s="66"/>
      <c r="F22" s="70" t="s">
        <v>108</v>
      </c>
      <c r="G22" s="71"/>
      <c r="H22" s="72">
        <v>1</v>
      </c>
      <c r="I22" s="80">
        <v>15</v>
      </c>
      <c r="J22" s="80">
        <v>14</v>
      </c>
      <c r="K22" s="81"/>
    </row>
    <row r="23" s="41" customFormat="1" ht="35" customHeight="1" spans="1:11">
      <c r="A23" s="50"/>
      <c r="B23" s="50"/>
      <c r="C23" s="45"/>
      <c r="D23" s="64" t="s">
        <v>109</v>
      </c>
      <c r="E23" s="66"/>
      <c r="F23" s="70" t="s">
        <v>110</v>
      </c>
      <c r="G23" s="71"/>
      <c r="H23" s="72">
        <v>1</v>
      </c>
      <c r="I23" s="82"/>
      <c r="J23" s="82"/>
      <c r="K23" s="83"/>
    </row>
    <row r="24" s="41" customFormat="1" ht="35" customHeight="1" spans="1:11">
      <c r="A24" s="50"/>
      <c r="B24" s="50"/>
      <c r="C24" s="45"/>
      <c r="D24" s="64" t="s">
        <v>111</v>
      </c>
      <c r="E24" s="66"/>
      <c r="F24" s="70" t="s">
        <v>112</v>
      </c>
      <c r="G24" s="71"/>
      <c r="H24" s="72" t="s">
        <v>113</v>
      </c>
      <c r="I24" s="82"/>
      <c r="J24" s="82"/>
      <c r="K24" s="83"/>
    </row>
    <row r="25" s="41" customFormat="1" ht="35" customHeight="1" spans="1:11">
      <c r="A25" s="50"/>
      <c r="B25" s="50"/>
      <c r="C25" s="45"/>
      <c r="D25" s="64" t="s">
        <v>114</v>
      </c>
      <c r="E25" s="66"/>
      <c r="F25" s="70" t="s">
        <v>115</v>
      </c>
      <c r="G25" s="71"/>
      <c r="H25" s="72">
        <v>1</v>
      </c>
      <c r="I25" s="82"/>
      <c r="J25" s="82"/>
      <c r="K25" s="83"/>
    </row>
    <row r="26" s="41" customFormat="1" ht="35" customHeight="1" spans="1:11">
      <c r="A26" s="50"/>
      <c r="B26" s="50"/>
      <c r="C26" s="45"/>
      <c r="D26" s="64" t="s">
        <v>116</v>
      </c>
      <c r="E26" s="66"/>
      <c r="F26" s="70" t="s">
        <v>117</v>
      </c>
      <c r="G26" s="71"/>
      <c r="H26" s="72">
        <v>1</v>
      </c>
      <c r="I26" s="82"/>
      <c r="J26" s="82"/>
      <c r="K26" s="83"/>
    </row>
    <row r="27" s="41" customFormat="1" ht="35" customHeight="1" spans="1:11">
      <c r="A27" s="50"/>
      <c r="B27" s="50"/>
      <c r="C27" s="45"/>
      <c r="D27" s="64" t="s">
        <v>118</v>
      </c>
      <c r="E27" s="66"/>
      <c r="F27" s="70" t="s">
        <v>119</v>
      </c>
      <c r="G27" s="71"/>
      <c r="H27" s="72">
        <v>1</v>
      </c>
      <c r="I27" s="82"/>
      <c r="J27" s="82"/>
      <c r="K27" s="83"/>
    </row>
    <row r="28" s="41" customFormat="1" ht="35" customHeight="1" spans="1:11">
      <c r="A28" s="50"/>
      <c r="B28" s="50"/>
      <c r="C28" s="45"/>
      <c r="D28" s="64" t="s">
        <v>120</v>
      </c>
      <c r="E28" s="66"/>
      <c r="F28" s="70" t="s">
        <v>121</v>
      </c>
      <c r="G28" s="71"/>
      <c r="H28" s="72">
        <v>0.97</v>
      </c>
      <c r="I28" s="84"/>
      <c r="J28" s="84"/>
      <c r="K28" s="85"/>
    </row>
    <row r="29" s="41" customFormat="1" ht="30" customHeight="1" spans="1:11">
      <c r="A29" s="50"/>
      <c r="B29" s="50"/>
      <c r="C29" s="48" t="s">
        <v>122</v>
      </c>
      <c r="D29" s="66" t="s">
        <v>123</v>
      </c>
      <c r="E29" s="66"/>
      <c r="F29" s="72">
        <v>1</v>
      </c>
      <c r="G29" s="69"/>
      <c r="H29" s="72">
        <v>1</v>
      </c>
      <c r="I29" s="69">
        <v>10</v>
      </c>
      <c r="J29" s="69">
        <v>10</v>
      </c>
      <c r="K29" s="52"/>
    </row>
    <row r="30" s="41" customFormat="1" ht="30" customHeight="1" spans="1:11">
      <c r="A30" s="50"/>
      <c r="B30" s="50"/>
      <c r="C30" s="45" t="s">
        <v>124</v>
      </c>
      <c r="D30" s="64" t="s">
        <v>125</v>
      </c>
      <c r="E30" s="66"/>
      <c r="F30" s="72" t="s">
        <v>126</v>
      </c>
      <c r="G30" s="69"/>
      <c r="H30" s="72" t="s">
        <v>126</v>
      </c>
      <c r="I30" s="80">
        <v>10</v>
      </c>
      <c r="J30" s="80">
        <v>8</v>
      </c>
      <c r="K30" s="81" t="s">
        <v>127</v>
      </c>
    </row>
    <row r="31" s="41" customFormat="1" ht="30" customHeight="1" spans="1:11">
      <c r="A31" s="50"/>
      <c r="B31" s="50"/>
      <c r="C31" s="45"/>
      <c r="D31" s="64" t="s">
        <v>128</v>
      </c>
      <c r="E31" s="66"/>
      <c r="F31" s="69" t="s">
        <v>129</v>
      </c>
      <c r="G31" s="69"/>
      <c r="H31" s="69" t="s">
        <v>129</v>
      </c>
      <c r="I31" s="82"/>
      <c r="J31" s="82"/>
      <c r="K31" s="83"/>
    </row>
    <row r="32" s="41" customFormat="1" ht="30" customHeight="1" spans="1:11">
      <c r="A32" s="50"/>
      <c r="B32" s="60"/>
      <c r="C32" s="45"/>
      <c r="D32" s="64" t="s">
        <v>130</v>
      </c>
      <c r="E32" s="66"/>
      <c r="F32" s="72">
        <v>1</v>
      </c>
      <c r="G32" s="69"/>
      <c r="H32" s="72">
        <v>0.9</v>
      </c>
      <c r="I32" s="84"/>
      <c r="J32" s="84"/>
      <c r="K32" s="85"/>
    </row>
    <row r="33" s="41" customFormat="1" ht="25" customHeight="1" spans="1:11">
      <c r="A33" s="50"/>
      <c r="B33" s="48" t="s">
        <v>131</v>
      </c>
      <c r="C33" s="45" t="s">
        <v>132</v>
      </c>
      <c r="D33" s="66" t="s">
        <v>133</v>
      </c>
      <c r="E33" s="66"/>
      <c r="F33" s="69"/>
      <c r="G33" s="69"/>
      <c r="H33" s="69"/>
      <c r="I33" s="69"/>
      <c r="J33" s="69"/>
      <c r="K33" s="52"/>
    </row>
    <row r="34" s="41" customFormat="1" ht="25" customHeight="1" spans="1:11">
      <c r="A34" s="50"/>
      <c r="B34" s="50"/>
      <c r="C34" s="48" t="s">
        <v>134</v>
      </c>
      <c r="D34" s="64" t="s">
        <v>135</v>
      </c>
      <c r="E34" s="66"/>
      <c r="F34" s="73" t="s">
        <v>136</v>
      </c>
      <c r="G34" s="69"/>
      <c r="H34" s="73" t="s">
        <v>136</v>
      </c>
      <c r="I34" s="69">
        <v>15</v>
      </c>
      <c r="J34" s="69">
        <v>13</v>
      </c>
      <c r="K34" s="66"/>
    </row>
    <row r="35" s="41" customFormat="1" ht="25" customHeight="1" spans="1:11">
      <c r="A35" s="50"/>
      <c r="B35" s="50"/>
      <c r="C35" s="45" t="s">
        <v>137</v>
      </c>
      <c r="D35" s="66" t="s">
        <v>133</v>
      </c>
      <c r="E35" s="66"/>
      <c r="F35" s="69"/>
      <c r="G35" s="69"/>
      <c r="H35" s="69"/>
      <c r="I35" s="69"/>
      <c r="J35" s="69"/>
      <c r="K35" s="52"/>
    </row>
    <row r="36" s="41" customFormat="1" ht="25" customHeight="1" spans="1:11">
      <c r="A36" s="50"/>
      <c r="B36" s="60"/>
      <c r="C36" s="45" t="s">
        <v>138</v>
      </c>
      <c r="D36" s="64" t="s">
        <v>139</v>
      </c>
      <c r="E36" s="66"/>
      <c r="F36" s="73" t="s">
        <v>136</v>
      </c>
      <c r="G36" s="69"/>
      <c r="H36" s="73" t="s">
        <v>136</v>
      </c>
      <c r="I36" s="69">
        <v>15</v>
      </c>
      <c r="J36" s="69">
        <v>13</v>
      </c>
      <c r="K36" s="52"/>
    </row>
    <row r="37" s="41" customFormat="1" ht="25" customHeight="1" spans="1:11">
      <c r="A37" s="50"/>
      <c r="B37" s="48" t="s">
        <v>140</v>
      </c>
      <c r="C37" s="45" t="s">
        <v>141</v>
      </c>
      <c r="D37" s="64" t="s">
        <v>142</v>
      </c>
      <c r="E37" s="66"/>
      <c r="F37" s="69" t="s">
        <v>143</v>
      </c>
      <c r="G37" s="69"/>
      <c r="H37" s="72">
        <v>0.95</v>
      </c>
      <c r="I37" s="69">
        <v>5</v>
      </c>
      <c r="J37" s="69">
        <v>3</v>
      </c>
      <c r="K37" s="52"/>
    </row>
    <row r="38" s="41" customFormat="1" ht="25" customHeight="1" spans="1:11">
      <c r="A38" s="60"/>
      <c r="B38" s="60"/>
      <c r="C38" s="45"/>
      <c r="D38" s="64" t="s">
        <v>144</v>
      </c>
      <c r="E38" s="66"/>
      <c r="F38" s="69" t="s">
        <v>145</v>
      </c>
      <c r="G38" s="69"/>
      <c r="H38" s="74">
        <v>0.96</v>
      </c>
      <c r="I38" s="69">
        <v>5</v>
      </c>
      <c r="J38" s="69">
        <v>4</v>
      </c>
      <c r="K38" s="52"/>
    </row>
    <row r="39" s="41" customFormat="1" ht="24" customHeight="1" spans="1:11">
      <c r="A39" s="45" t="s">
        <v>146</v>
      </c>
      <c r="B39" s="45"/>
      <c r="C39" s="45"/>
      <c r="D39" s="45"/>
      <c r="E39" s="45"/>
      <c r="F39" s="45"/>
      <c r="G39" s="45"/>
      <c r="H39" s="45"/>
      <c r="I39" s="45">
        <f>SUM(I16:I38)+I7</f>
        <v>90</v>
      </c>
      <c r="J39" s="86">
        <v>80</v>
      </c>
      <c r="K39" s="45">
        <v>90</v>
      </c>
    </row>
    <row r="40" s="41" customFormat="1" ht="27" customHeight="1" spans="1:11">
      <c r="A40" s="75" t="s">
        <v>147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</row>
  </sheetData>
  <mergeCells count="9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B14:G14"/>
    <mergeCell ref="H14:K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A39:H39"/>
    <mergeCell ref="A40:K40"/>
    <mergeCell ref="A5:A12"/>
    <mergeCell ref="A13:A14"/>
    <mergeCell ref="A15:A38"/>
    <mergeCell ref="B16:B32"/>
    <mergeCell ref="B33:B36"/>
    <mergeCell ref="B37:B38"/>
    <mergeCell ref="C16:C21"/>
    <mergeCell ref="C22:C28"/>
    <mergeCell ref="C30:C32"/>
    <mergeCell ref="C37:C38"/>
    <mergeCell ref="I16:I21"/>
    <mergeCell ref="I22:I28"/>
    <mergeCell ref="I30:I32"/>
    <mergeCell ref="J16:J21"/>
    <mergeCell ref="J22:J28"/>
    <mergeCell ref="J30:J32"/>
    <mergeCell ref="K16:K21"/>
    <mergeCell ref="K22:K28"/>
    <mergeCell ref="K30:K32"/>
  </mergeCells>
  <pageMargins left="0.751388888888889" right="0.751388888888889" top="0.60625" bottom="0.60625" header="0.5" footer="0.5"/>
  <pageSetup paperSize="9" scale="6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selection activeCell="N22" sqref="N22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5.875" style="1" customWidth="1"/>
    <col min="5" max="5" width="8.44166666666667" style="1" customWidth="1"/>
    <col min="6" max="6" width="11.75" style="1" customWidth="1"/>
    <col min="7" max="7" width="7.75" style="1" customWidth="1"/>
    <col min="8" max="8" width="8.12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2" t="s">
        <v>148</v>
      </c>
    </row>
    <row r="2" s="1" customFormat="1" ht="25" customHeight="1" spans="1:9">
      <c r="A2" s="3" t="s">
        <v>149</v>
      </c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150</v>
      </c>
      <c r="B3" s="6"/>
      <c r="C3" s="6"/>
      <c r="D3" s="6"/>
      <c r="E3" s="6"/>
      <c r="F3" s="6"/>
      <c r="G3" s="6"/>
      <c r="H3" s="6"/>
      <c r="I3" s="6"/>
    </row>
    <row r="4" s="1" customFormat="1" ht="27" customHeight="1" spans="1:9">
      <c r="A4" s="7" t="s">
        <v>151</v>
      </c>
      <c r="B4" s="8" t="s">
        <v>152</v>
      </c>
      <c r="C4" s="9"/>
      <c r="D4" s="9"/>
      <c r="E4" s="9"/>
      <c r="F4" s="9"/>
      <c r="G4" s="9"/>
      <c r="H4" s="9"/>
      <c r="I4" s="9"/>
    </row>
    <row r="5" s="1" customFormat="1" ht="26" customHeight="1" spans="1:9">
      <c r="A5" s="7" t="s">
        <v>153</v>
      </c>
      <c r="B5" s="8" t="s">
        <v>61</v>
      </c>
      <c r="C5" s="9"/>
      <c r="D5" s="9"/>
      <c r="E5" s="9"/>
      <c r="F5" s="9" t="s">
        <v>154</v>
      </c>
      <c r="G5" s="8" t="s">
        <v>61</v>
      </c>
      <c r="H5" s="9"/>
      <c r="I5" s="9"/>
    </row>
    <row r="6" s="1" customFormat="1" ht="33" customHeight="1" spans="1:9">
      <c r="A6" s="7" t="s">
        <v>155</v>
      </c>
      <c r="B6" s="10"/>
      <c r="C6" s="10"/>
      <c r="D6" s="7" t="s">
        <v>156</v>
      </c>
      <c r="E6" s="7" t="s">
        <v>157</v>
      </c>
      <c r="F6" s="7" t="s">
        <v>158</v>
      </c>
      <c r="G6" s="7" t="s">
        <v>159</v>
      </c>
      <c r="H6" s="7" t="s">
        <v>160</v>
      </c>
      <c r="I6" s="7" t="s">
        <v>161</v>
      </c>
    </row>
    <row r="7" s="1" customFormat="1" ht="20" customHeight="1" spans="1:9">
      <c r="A7" s="7"/>
      <c r="B7" s="11" t="s">
        <v>162</v>
      </c>
      <c r="C7" s="11"/>
      <c r="D7" s="9">
        <v>88</v>
      </c>
      <c r="E7" s="12">
        <v>88</v>
      </c>
      <c r="F7" s="12">
        <v>66.74</v>
      </c>
      <c r="G7" s="13">
        <v>10</v>
      </c>
      <c r="H7" s="14">
        <f>F7/D7</f>
        <v>0.758409090909091</v>
      </c>
      <c r="I7" s="37">
        <f>20-H7*G7</f>
        <v>12.4159090909091</v>
      </c>
    </row>
    <row r="8" s="1" customFormat="1" ht="20" customHeight="1" spans="1:9">
      <c r="A8" s="7"/>
      <c r="B8" s="9" t="s">
        <v>163</v>
      </c>
      <c r="C8" s="9"/>
      <c r="D8" s="9">
        <v>57</v>
      </c>
      <c r="E8" s="12">
        <v>57</v>
      </c>
      <c r="F8" s="12">
        <v>57</v>
      </c>
      <c r="G8" s="13" t="s">
        <v>45</v>
      </c>
      <c r="H8" s="13"/>
      <c r="I8" s="9" t="s">
        <v>45</v>
      </c>
    </row>
    <row r="9" s="1" customFormat="1" ht="20" customHeight="1" spans="1:9">
      <c r="A9" s="7"/>
      <c r="B9" s="13" t="s">
        <v>164</v>
      </c>
      <c r="C9" s="15"/>
      <c r="D9" s="9"/>
      <c r="E9" s="16"/>
      <c r="F9" s="12"/>
      <c r="G9" s="13" t="s">
        <v>45</v>
      </c>
      <c r="H9" s="13"/>
      <c r="I9" s="9" t="s">
        <v>45</v>
      </c>
    </row>
    <row r="10" s="1" customFormat="1" ht="20" customHeight="1" spans="1:9">
      <c r="A10" s="7"/>
      <c r="B10" s="11" t="s">
        <v>165</v>
      </c>
      <c r="C10" s="11"/>
      <c r="D10" s="9">
        <v>21</v>
      </c>
      <c r="E10" s="9"/>
      <c r="F10" s="9">
        <f>F7-F8</f>
        <v>9.73999999999999</v>
      </c>
      <c r="G10" s="13" t="s">
        <v>45</v>
      </c>
      <c r="H10" s="13"/>
      <c r="I10" s="9" t="s">
        <v>45</v>
      </c>
    </row>
    <row r="11" s="1" customFormat="1" spans="1:9">
      <c r="A11" s="17" t="s">
        <v>166</v>
      </c>
      <c r="B11" s="9" t="s">
        <v>167</v>
      </c>
      <c r="C11" s="9"/>
      <c r="D11" s="9"/>
      <c r="E11" s="9"/>
      <c r="F11" s="9" t="s">
        <v>168</v>
      </c>
      <c r="G11" s="9"/>
      <c r="H11" s="9"/>
      <c r="I11" s="9"/>
    </row>
    <row r="12" s="1" customFormat="1" ht="78" customHeight="1" spans="1:9">
      <c r="A12" s="10"/>
      <c r="B12" s="18" t="s">
        <v>169</v>
      </c>
      <c r="C12" s="19"/>
      <c r="D12" s="19"/>
      <c r="E12" s="20"/>
      <c r="F12" s="18" t="s">
        <v>170</v>
      </c>
      <c r="G12" s="19"/>
      <c r="H12" s="19"/>
      <c r="I12" s="20"/>
    </row>
    <row r="13" s="1" customFormat="1" ht="30" spans="1:9">
      <c r="A13" s="17" t="s">
        <v>171</v>
      </c>
      <c r="B13" s="21" t="s">
        <v>172</v>
      </c>
      <c r="C13" s="21" t="s">
        <v>173</v>
      </c>
      <c r="D13" s="21" t="s">
        <v>174</v>
      </c>
      <c r="E13" s="7" t="s">
        <v>175</v>
      </c>
      <c r="F13" s="7" t="s">
        <v>176</v>
      </c>
      <c r="G13" s="10" t="s">
        <v>159</v>
      </c>
      <c r="H13" s="21" t="s">
        <v>161</v>
      </c>
      <c r="I13" s="10" t="s">
        <v>177</v>
      </c>
    </row>
    <row r="14" s="1" customFormat="1" ht="32" customHeight="1" spans="1:9">
      <c r="A14" s="22"/>
      <c r="B14" s="7" t="s">
        <v>178</v>
      </c>
      <c r="C14" s="23" t="s">
        <v>179</v>
      </c>
      <c r="D14" s="24" t="s">
        <v>180</v>
      </c>
      <c r="E14" s="7">
        <v>780</v>
      </c>
      <c r="F14" s="25">
        <v>1099</v>
      </c>
      <c r="G14" s="7">
        <v>20</v>
      </c>
      <c r="H14" s="9">
        <v>17</v>
      </c>
      <c r="I14" s="38"/>
    </row>
    <row r="15" s="1" customFormat="1" ht="15.75" spans="1:9">
      <c r="A15" s="22"/>
      <c r="B15" s="7"/>
      <c r="C15" s="23" t="s">
        <v>181</v>
      </c>
      <c r="D15" s="24" t="s">
        <v>114</v>
      </c>
      <c r="E15" s="26">
        <v>1</v>
      </c>
      <c r="F15" s="27">
        <v>1</v>
      </c>
      <c r="G15" s="7">
        <v>5</v>
      </c>
      <c r="H15" s="9">
        <v>5</v>
      </c>
      <c r="I15" s="39"/>
    </row>
    <row r="16" s="1" customFormat="1" ht="27" spans="1:9">
      <c r="A16" s="22"/>
      <c r="B16" s="7"/>
      <c r="C16" s="28"/>
      <c r="D16" s="29" t="s">
        <v>116</v>
      </c>
      <c r="E16" s="26">
        <v>1</v>
      </c>
      <c r="F16" s="27">
        <v>1</v>
      </c>
      <c r="G16" s="7">
        <v>5</v>
      </c>
      <c r="H16" s="9">
        <v>5</v>
      </c>
      <c r="I16" s="39"/>
    </row>
    <row r="17" s="1" customFormat="1" ht="15.75" spans="1:9">
      <c r="A17" s="22"/>
      <c r="B17" s="7"/>
      <c r="C17" s="30"/>
      <c r="D17" s="24" t="s">
        <v>182</v>
      </c>
      <c r="E17" s="26">
        <v>1</v>
      </c>
      <c r="F17" s="27">
        <v>1</v>
      </c>
      <c r="G17" s="7">
        <v>5</v>
      </c>
      <c r="H17" s="9">
        <v>5</v>
      </c>
      <c r="I17" s="40"/>
    </row>
    <row r="18" s="1" customFormat="1" ht="28.5" spans="1:9">
      <c r="A18" s="22"/>
      <c r="B18" s="7"/>
      <c r="C18" s="31" t="s">
        <v>183</v>
      </c>
      <c r="D18" s="24" t="s">
        <v>184</v>
      </c>
      <c r="E18" s="26">
        <v>1</v>
      </c>
      <c r="F18" s="27">
        <v>1</v>
      </c>
      <c r="G18" s="7">
        <v>5</v>
      </c>
      <c r="H18" s="9">
        <v>5</v>
      </c>
      <c r="I18" s="39"/>
    </row>
    <row r="19" s="1" customFormat="1" ht="31" customHeight="1" spans="1:9">
      <c r="A19" s="22"/>
      <c r="B19" s="7"/>
      <c r="C19" s="31" t="s">
        <v>185</v>
      </c>
      <c r="D19" s="24" t="s">
        <v>186</v>
      </c>
      <c r="E19" s="26" t="s">
        <v>187</v>
      </c>
      <c r="F19" s="26" t="s">
        <v>187</v>
      </c>
      <c r="G19" s="7">
        <v>10</v>
      </c>
      <c r="H19" s="9">
        <v>6</v>
      </c>
      <c r="I19" s="38"/>
    </row>
    <row r="20" s="1" customFormat="1" ht="28.5" spans="1:9">
      <c r="A20" s="22"/>
      <c r="B20" s="7" t="s">
        <v>188</v>
      </c>
      <c r="C20" s="24" t="s">
        <v>189</v>
      </c>
      <c r="D20" s="32" t="s">
        <v>190</v>
      </c>
      <c r="E20" s="7"/>
      <c r="F20" s="25"/>
      <c r="G20" s="7"/>
      <c r="H20" s="9"/>
      <c r="I20" s="39"/>
    </row>
    <row r="21" s="1" customFormat="1" ht="28.5" spans="1:9">
      <c r="A21" s="22"/>
      <c r="B21" s="7"/>
      <c r="C21" s="24" t="s">
        <v>191</v>
      </c>
      <c r="D21" s="24" t="s">
        <v>135</v>
      </c>
      <c r="E21" s="7" t="s">
        <v>192</v>
      </c>
      <c r="F21" s="25" t="s">
        <v>192</v>
      </c>
      <c r="G21" s="7">
        <v>15</v>
      </c>
      <c r="H21" s="9">
        <v>13</v>
      </c>
      <c r="I21" s="39"/>
    </row>
    <row r="22" s="1" customFormat="1" ht="28.5" spans="1:9">
      <c r="A22" s="22"/>
      <c r="B22" s="7"/>
      <c r="C22" s="24" t="s">
        <v>193</v>
      </c>
      <c r="D22" s="32" t="s">
        <v>190</v>
      </c>
      <c r="E22" s="7"/>
      <c r="F22" s="25"/>
      <c r="G22" s="7"/>
      <c r="H22" s="9"/>
      <c r="I22" s="39"/>
    </row>
    <row r="23" s="1" customFormat="1" ht="40" customHeight="1" spans="1:9">
      <c r="A23" s="22"/>
      <c r="B23" s="7"/>
      <c r="C23" s="24" t="s">
        <v>194</v>
      </c>
      <c r="D23" s="24" t="s">
        <v>195</v>
      </c>
      <c r="E23" s="24" t="s">
        <v>196</v>
      </c>
      <c r="F23" s="24" t="s">
        <v>196</v>
      </c>
      <c r="G23" s="7">
        <v>15</v>
      </c>
      <c r="H23" s="9">
        <v>12</v>
      </c>
      <c r="I23" s="39"/>
    </row>
    <row r="24" s="1" customFormat="1" ht="39" customHeight="1" spans="1:9">
      <c r="A24" s="22"/>
      <c r="B24" s="17" t="s">
        <v>197</v>
      </c>
      <c r="C24" s="24" t="s">
        <v>198</v>
      </c>
      <c r="D24" s="24" t="s">
        <v>142</v>
      </c>
      <c r="E24" s="27">
        <v>0.9</v>
      </c>
      <c r="F24" s="33">
        <v>0.95</v>
      </c>
      <c r="G24" s="7">
        <v>5</v>
      </c>
      <c r="H24" s="9">
        <v>4</v>
      </c>
      <c r="I24" s="39"/>
    </row>
    <row r="25" s="1" customFormat="1" ht="40" customHeight="1" spans="1:9">
      <c r="A25" s="34"/>
      <c r="B25" s="34"/>
      <c r="C25" s="24" t="s">
        <v>199</v>
      </c>
      <c r="D25" s="24" t="s">
        <v>144</v>
      </c>
      <c r="E25" s="27">
        <v>0.95</v>
      </c>
      <c r="F25" s="33">
        <v>0.96</v>
      </c>
      <c r="G25" s="7">
        <v>5</v>
      </c>
      <c r="H25" s="9">
        <v>4</v>
      </c>
      <c r="I25" s="39"/>
    </row>
    <row r="26" s="1" customFormat="1" ht="24" customHeight="1" spans="1:9">
      <c r="A26" s="7" t="s">
        <v>200</v>
      </c>
      <c r="B26" s="7"/>
      <c r="C26" s="7"/>
      <c r="D26" s="7"/>
      <c r="E26" s="7"/>
      <c r="F26" s="7"/>
      <c r="G26" s="7">
        <v>90</v>
      </c>
      <c r="H26" s="9">
        <v>76</v>
      </c>
      <c r="I26" s="39">
        <v>84.7</v>
      </c>
    </row>
    <row r="27" s="1" customFormat="1" ht="21" customHeight="1" spans="1:9">
      <c r="A27" s="35" t="s">
        <v>201</v>
      </c>
      <c r="B27" s="36"/>
      <c r="C27" s="36"/>
      <c r="D27" s="36"/>
      <c r="E27" s="36"/>
      <c r="F27" s="36"/>
      <c r="G27" s="36"/>
      <c r="H27" s="36"/>
      <c r="I27" s="36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A27:I27"/>
    <mergeCell ref="A6:A10"/>
    <mergeCell ref="A11:A12"/>
    <mergeCell ref="A13:A25"/>
    <mergeCell ref="B14:B19"/>
    <mergeCell ref="B20:B23"/>
    <mergeCell ref="B24:B25"/>
    <mergeCell ref="C15:C17"/>
  </mergeCells>
  <pageMargins left="0.751388888888889" right="0.751388888888889" top="0.802777777777778" bottom="0.60625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杰。</cp:lastModifiedBy>
  <dcterms:created xsi:type="dcterms:W3CDTF">2022-11-15T01:59:00Z</dcterms:created>
  <dcterms:modified xsi:type="dcterms:W3CDTF">2025-09-18T08:59:35Z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